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Documents\NUEVOS\PREMIERE PRO PROYECTOS EN\FACTOR DE BAYES\RECURSOS\"/>
    </mc:Choice>
  </mc:AlternateContent>
  <xr:revisionPtr revIDLastSave="0" documentId="13_ncr:1_{D7107414-0C5A-427D-9FBC-CAE98E4563DE}" xr6:coauthVersionLast="45" xr6:coauthVersionMax="45" xr10:uidLastSave="{00000000-0000-0000-0000-000000000000}"/>
  <bookViews>
    <workbookView xWindow="28680" yWindow="-120" windowWidth="29040" windowHeight="16440" activeTab="1" xr2:uid="{5C810961-0F23-47B7-B95C-FDD0D8B3AB68}"/>
  </bookViews>
  <sheets>
    <sheet name="BAYES" sheetId="1" r:id="rId1"/>
    <sheet name="FACTOR DE BAY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3" l="1"/>
  <c r="L10" i="3" l="1"/>
  <c r="L36" i="3" s="1"/>
  <c r="D12" i="1" l="1"/>
  <c r="D6" i="1"/>
  <c r="D19" i="1" s="1"/>
  <c r="D14" i="1" l="1"/>
  <c r="D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José Arango Escobar</author>
  </authors>
  <commentList>
    <comment ref="B2" authorId="0" shapeId="0" xr:uid="{306AF08D-1A2B-4975-8E6D-E3D5E467A733}">
      <text>
        <r>
          <rPr>
            <b/>
            <sz val="9"/>
            <color indexed="81"/>
            <rFont val="Tahoma"/>
            <family val="2"/>
          </rPr>
          <t>https://mvadillo.com/2014/01/19/que-es-un-bayes-factor-o-donde-esta-el-diablo-de-tasmania/</t>
        </r>
      </text>
    </comment>
    <comment ref="L8" authorId="0" shapeId="0" xr:uid="{C1AA5406-741C-403D-A6AB-2AAB9C9BCFF9}">
      <text>
        <r>
          <rPr>
            <b/>
            <sz val="9"/>
            <color indexed="81"/>
            <rFont val="Tahoma"/>
            <family val="2"/>
          </rPr>
          <t>Para observar bien el efecto sería bueno dejar esta probabilidad en 50%, sin embargo, se puede cambiar si uno quiere jugar con los posibles resultados</t>
        </r>
      </text>
    </comment>
    <comment ref="L12" authorId="0" shapeId="0" xr:uid="{FA110DF1-362C-477D-8529-3C84EA326E3D}">
      <text>
        <r>
          <rPr>
            <b/>
            <sz val="9"/>
            <color indexed="81"/>
            <rFont val="Tahoma"/>
            <family val="2"/>
          </rPr>
          <t>Para que este ejercicio funcione, siempre supondremos que el diablo de Tasmania es más agresivo, o sea que esta probabiliad es SIEMPRE mayor que la probabilidad de que un gato me arranque un dedo.</t>
        </r>
      </text>
    </comment>
  </commentList>
</comments>
</file>

<file path=xl/sharedStrings.xml><?xml version="1.0" encoding="utf-8"?>
<sst xmlns="http://schemas.openxmlformats.org/spreadsheetml/2006/main" count="35" uniqueCount="35">
  <si>
    <t xml:space="preserve">Probabilidad pre test de pasar examen </t>
  </si>
  <si>
    <t>Probabilidad de haber tomado el curso preparatorio si se aprobó el examen - P(PC │ aprobó)</t>
  </si>
  <si>
    <t xml:space="preserve">Probabilidad de haber tomado el curso preparatorio si se falló el examen - (P[PC │ falló) </t>
  </si>
  <si>
    <t>TEOREMA DE BAYES EJEMPLO</t>
  </si>
  <si>
    <t xml:space="preserve">Probabilidad pre test de NO pasar examen </t>
  </si>
  <si>
    <t>A</t>
  </si>
  <si>
    <t>B</t>
  </si>
  <si>
    <t>C</t>
  </si>
  <si>
    <t>D</t>
  </si>
  <si>
    <t>E</t>
  </si>
  <si>
    <t>F</t>
  </si>
  <si>
    <t>Probabilidad conjunta de pasar y de tomar el curso preparatorio - P(pasar y tomar curso) = A*C</t>
  </si>
  <si>
    <t>Probabilidad conjunta de fallar y tomar el curso - P(fallar y tomar curso) = B*D</t>
  </si>
  <si>
    <t>PROBABILIDAD POSTEST DE PASAR SI SE TOMA EL CURSO - P(pasar │tomó curso preparatorio) -</t>
  </si>
  <si>
    <t>PROBABILIDAD POSTEST DE FALLAR SI SE TOMA EL CURSO - P(fallar │tomó curso preparatorio) -</t>
  </si>
  <si>
    <t xml:space="preserve"> (C * A) / (C * A) + (B * D)</t>
  </si>
  <si>
    <t xml:space="preserve"> (D *B) / (D *B) + (A * C)</t>
  </si>
  <si>
    <t>FACTOR DE BAYES PARA EL PROBLEMAS DE LA CAJA MISTERIOSA DE ZOLTAN</t>
  </si>
  <si>
    <t>DILIGENCIAR SOLO LAS CELDAS CON FONDO NEGRO Y LETRAS AMARILLAS</t>
  </si>
  <si>
    <t>Si la caja tiene un gato la probabilidad de que me arranque un dedo es (escribir en %, por ejemplo 10 para10%)  =</t>
  </si>
  <si>
    <r>
      <t xml:space="preserve">Suponemos que meto la mano y </t>
    </r>
    <r>
      <rPr>
        <b/>
        <sz val="12"/>
        <color theme="1"/>
        <rFont val="Calibri"/>
        <family val="2"/>
        <scheme val="minor"/>
      </rPr>
      <t>el animal que había me arrancó un dedo</t>
    </r>
    <r>
      <rPr>
        <sz val="12"/>
        <color theme="1"/>
        <rFont val="Calibri"/>
        <family val="2"/>
        <scheme val="minor"/>
      </rPr>
      <t xml:space="preserve"> (ese fue el resultado del experimento), o sea los datos</t>
    </r>
  </si>
  <si>
    <r>
      <t xml:space="preserve">La que sería la hipótesis alternativa es que dentro de la caja había un gato. A esa hipótesis la llamaremos </t>
    </r>
    <r>
      <rPr>
        <b/>
        <sz val="11"/>
        <color theme="1"/>
        <rFont val="Calibri"/>
        <family val="2"/>
        <scheme val="minor"/>
      </rPr>
      <t>HGato</t>
    </r>
    <r>
      <rPr>
        <sz val="11"/>
        <color theme="1"/>
        <rFont val="Calibri"/>
        <family val="2"/>
        <scheme val="minor"/>
      </rPr>
      <t>.</t>
    </r>
  </si>
  <si>
    <r>
      <t xml:space="preserve">Suponemos ahora que meto la mano y </t>
    </r>
    <r>
      <rPr>
        <b/>
        <sz val="12"/>
        <color theme="1"/>
        <rFont val="Calibri"/>
        <family val="2"/>
        <scheme val="minor"/>
      </rPr>
      <t>el animal que había no me hizo nada</t>
    </r>
    <r>
      <rPr>
        <sz val="12"/>
        <color theme="1"/>
        <rFont val="Calibri"/>
        <family val="2"/>
        <scheme val="minor"/>
      </rPr>
      <t xml:space="preserve"> (ese fue el resultado del experimento), o sea los datos</t>
    </r>
  </si>
  <si>
    <t>MIREMOS AHORA EL ESCENARIO ALTERNO</t>
  </si>
  <si>
    <r>
      <t>La probabilidad (que llamaremos previa) de que</t>
    </r>
    <r>
      <rPr>
        <b/>
        <sz val="11"/>
        <color theme="1"/>
        <rFont val="Calibri"/>
        <family val="2"/>
        <scheme val="minor"/>
      </rPr>
      <t xml:space="preserve"> la caja tenga un gato</t>
    </r>
    <r>
      <rPr>
        <sz val="11"/>
        <color theme="1"/>
        <rFont val="Calibri"/>
        <family val="2"/>
        <scheme val="minor"/>
      </rPr>
      <t xml:space="preserve"> es (se calcula como 100 menos J8) =</t>
    </r>
  </si>
  <si>
    <t>http://halweb.uc3m.es/esp/Personal/personas/jmmarin/esp/Bayes/tema5bayes.pdf</t>
  </si>
  <si>
    <r>
      <t xml:space="preserve">¿Qué hay dentro de la caja? ¿Un demonio de Tasmania o un gato? No se puede saber a ciencia cierta, pero, como no le pasó nada a mi mano, creo que lo más probable es que la caja tuviera un gato (esa es una hipotesis que llamaremos </t>
    </r>
    <r>
      <rPr>
        <b/>
        <sz val="11"/>
        <color theme="1"/>
        <rFont val="Calibri"/>
        <family val="2"/>
        <scheme val="minor"/>
      </rPr>
      <t>HGato</t>
    </r>
    <r>
      <rPr>
        <sz val="11"/>
        <color theme="1"/>
        <rFont val="Calibri"/>
        <family val="2"/>
        <scheme val="minor"/>
      </rPr>
      <t>).</t>
    </r>
  </si>
  <si>
    <r>
      <t>Para este caso, en que mi mano salió intacta, La que sería la hipótesis alternativa es que dentro de la caja había un demonio de Tasmania (</t>
    </r>
    <r>
      <rPr>
        <b/>
        <sz val="11"/>
        <color theme="1"/>
        <rFont val="Calibri"/>
        <family val="2"/>
        <scheme val="minor"/>
      </rPr>
      <t>HTasmania)</t>
    </r>
    <r>
      <rPr>
        <sz val="11"/>
        <color theme="1"/>
        <rFont val="Calibri"/>
        <family val="2"/>
        <scheme val="minor"/>
      </rPr>
      <t>.</t>
    </r>
  </si>
  <si>
    <t>Voy a meter mi mano en una caja que contiene uno de dos animales: un gato o un demonio de Tasmania.</t>
  </si>
  <si>
    <r>
      <t xml:space="preserve">¿Qué hay dentro de la caja? ¿Un demonio de Tasmania o un gato? No se puede saber a ciencia cierta, pero, dado que me arrancó un dedo, creo que lo más probable es que la caja tuviera un demonio de Tasmania (esa es una hipotesis que llamaremos </t>
    </r>
    <r>
      <rPr>
        <b/>
        <sz val="11"/>
        <color theme="1"/>
        <rFont val="Calibri"/>
        <family val="2"/>
        <scheme val="minor"/>
      </rPr>
      <t>HTasmania</t>
    </r>
    <r>
      <rPr>
        <sz val="11"/>
        <color theme="1"/>
        <rFont val="Calibri"/>
        <family val="2"/>
        <scheme val="minor"/>
      </rPr>
      <t>).</t>
    </r>
  </si>
  <si>
    <r>
      <t xml:space="preserve">El </t>
    </r>
    <r>
      <rPr>
        <b/>
        <sz val="11"/>
        <color theme="1"/>
        <rFont val="Calibri"/>
        <family val="2"/>
        <scheme val="minor"/>
      </rPr>
      <t xml:space="preserve">factor de Bayes </t>
    </r>
    <r>
      <rPr>
        <sz val="11"/>
        <color theme="1"/>
        <rFont val="Calibri"/>
        <family val="2"/>
        <scheme val="minor"/>
      </rPr>
      <t>de la Htasmania  Vs. la Hgato se obtiene multiplicando la probabilidad previa de Tasmania (L8)) por el resultado de dividir la probabilidad de que un demonio de Tasmania me arranque un dedo (L12) entre la probabilidad de que un gato me arranque un dedo (L14) =</t>
    </r>
  </si>
  <si>
    <r>
      <t xml:space="preserve">La probabilidad (previa) de que </t>
    </r>
    <r>
      <rPr>
        <b/>
        <sz val="11"/>
        <color theme="1"/>
        <rFont val="Calibri"/>
        <family val="2"/>
        <scheme val="minor"/>
      </rPr>
      <t>la caja tenga un demonio de Tasmania</t>
    </r>
    <r>
      <rPr>
        <sz val="11"/>
        <color theme="1"/>
        <rFont val="Calibri"/>
        <family val="2"/>
        <scheme val="minor"/>
      </rPr>
      <t xml:space="preserve"> es (escribir en %, por ejemplo 50 para 50%) =</t>
    </r>
  </si>
  <si>
    <t>Si la caja tiene un d. de Tasmania la prob de que me arranque un dedo es (escribir en %, por ejemplo 90 para 90%)  =</t>
  </si>
  <si>
    <r>
      <t xml:space="preserve">El </t>
    </r>
    <r>
      <rPr>
        <b/>
        <sz val="11"/>
        <color theme="1"/>
        <rFont val="Calibri"/>
        <family val="2"/>
        <scheme val="minor"/>
      </rPr>
      <t>factor de Bayes</t>
    </r>
    <r>
      <rPr>
        <sz val="11"/>
        <color theme="1"/>
        <rFont val="Calibri"/>
        <family val="2"/>
        <scheme val="minor"/>
      </rPr>
      <t xml:space="preserve"> de la HGato  Vs. la HTasmania se obtiene multiplicando la probabilidad previa de Gato (L10) por el resultado de dividir la probabilidad de que un gato me arranque un dedo (L14) entre la probabilidad de que un demonio de Tasmania me arranque un dedo (L12) =</t>
    </r>
  </si>
  <si>
    <t>La idea general es que para saber si nuestros datos favorecen más a la HTasmania o a la HGato, lo que debemos hacer es calcular qué tan probables serían nuestros datos si la HTasmania fuera correcta y qué tan probables serían si La HGato fuera correcta. La división entre ambas probabilidades es precisamente el factor de Bayes (o Bayes factor, en inglés). Estas probabilidades nos las dieron en las filas 12 y 14. Si no las tuviéramos, tocaría calcularlas usando el teorema de Bayes.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</si>
</sst>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20"/>
      <color theme="1"/>
      <name val="Calibri"/>
      <family val="2"/>
      <scheme val="minor"/>
    </font>
    <font>
      <b/>
      <sz val="20"/>
      <color theme="1"/>
      <name val="Calibri"/>
      <family val="2"/>
      <scheme val="minor"/>
    </font>
    <font>
      <b/>
      <sz val="9"/>
      <color indexed="81"/>
      <name val="Tahoma"/>
      <family val="2"/>
    </font>
    <font>
      <b/>
      <sz val="12"/>
      <color theme="1"/>
      <name val="Calibri"/>
      <family val="2"/>
      <scheme val="minor"/>
    </font>
    <font>
      <b/>
      <sz val="11"/>
      <color theme="1"/>
      <name val="Calibri"/>
      <family val="2"/>
      <scheme val="minor"/>
    </font>
    <font>
      <b/>
      <sz val="11"/>
      <color rgb="FFFFFF00"/>
      <name val="Calibri"/>
      <family val="2"/>
      <scheme val="minor"/>
    </font>
    <font>
      <b/>
      <sz val="14"/>
      <color rgb="FFFFFF00"/>
      <name val="Calibri"/>
      <family val="2"/>
      <scheme val="minor"/>
    </font>
    <font>
      <sz val="12"/>
      <color theme="1"/>
      <name val="Calibri"/>
      <family val="2"/>
      <scheme val="minor"/>
    </font>
    <font>
      <b/>
      <sz val="22"/>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1" fillId="0" borderId="0" xfId="0" applyFont="1" applyAlignment="1">
      <alignment horizontal="center"/>
    </xf>
    <xf numFmtId="0" fontId="2" fillId="0" borderId="7" xfId="0" applyFont="1" applyBorder="1" applyAlignment="1">
      <alignment horizontal="center" vertical="center"/>
    </xf>
    <xf numFmtId="0" fontId="2" fillId="0" borderId="7" xfId="0" applyFont="1" applyBorder="1" applyAlignment="1">
      <alignment horizontal="center"/>
    </xf>
    <xf numFmtId="0" fontId="2" fillId="0" borderId="7" xfId="0" applyFont="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xf>
    <xf numFmtId="0" fontId="2" fillId="3" borderId="2" xfId="0" applyFont="1" applyFill="1" applyBorder="1" applyAlignment="1">
      <alignment horizontal="center"/>
    </xf>
    <xf numFmtId="0" fontId="3" fillId="3" borderId="3" xfId="0" applyFont="1" applyFill="1" applyBorder="1" applyAlignment="1">
      <alignment vertical="center"/>
    </xf>
    <xf numFmtId="0" fontId="2" fillId="3" borderId="4" xfId="0" applyFont="1" applyFill="1" applyBorder="1" applyAlignment="1">
      <alignment horizontal="center"/>
    </xf>
    <xf numFmtId="0" fontId="2" fillId="3" borderId="5" xfId="0" applyFont="1" applyFill="1" applyBorder="1" applyAlignment="1">
      <alignment vertical="center"/>
    </xf>
    <xf numFmtId="0" fontId="2" fillId="4" borderId="2" xfId="0" applyFont="1" applyFill="1" applyBorder="1" applyAlignment="1">
      <alignment horizontal="center"/>
    </xf>
    <xf numFmtId="0" fontId="3" fillId="4" borderId="3" xfId="0" applyFont="1" applyFill="1" applyBorder="1" applyAlignment="1">
      <alignment vertical="center"/>
    </xf>
    <xf numFmtId="0" fontId="2" fillId="4" borderId="4" xfId="0" applyFont="1" applyFill="1" applyBorder="1" applyAlignment="1">
      <alignment horizontal="center"/>
    </xf>
    <xf numFmtId="0" fontId="2" fillId="4" borderId="5" xfId="0" applyFont="1" applyFill="1" applyBorder="1" applyAlignment="1">
      <alignment vertical="center"/>
    </xf>
    <xf numFmtId="0" fontId="4" fillId="0" borderId="7" xfId="0" applyFont="1" applyBorder="1" applyAlignment="1">
      <alignment vertical="center"/>
    </xf>
    <xf numFmtId="0" fontId="4" fillId="2" borderId="1" xfId="0" applyFont="1" applyFill="1" applyBorder="1" applyAlignment="1">
      <alignment vertical="center"/>
    </xf>
    <xf numFmtId="0" fontId="4" fillId="4" borderId="8" xfId="0" applyFont="1" applyFill="1" applyBorder="1" applyAlignment="1">
      <alignment vertical="center"/>
    </xf>
    <xf numFmtId="0" fontId="4" fillId="3" borderId="8" xfId="0" applyFont="1" applyFill="1" applyBorder="1" applyAlignment="1">
      <alignment vertical="center"/>
    </xf>
    <xf numFmtId="164" fontId="5" fillId="3" borderId="9" xfId="0" applyNumberFormat="1" applyFont="1" applyFill="1" applyBorder="1" applyAlignment="1">
      <alignment vertical="center"/>
    </xf>
    <xf numFmtId="164" fontId="5" fillId="4" borderId="9" xfId="0" applyNumberFormat="1" applyFont="1" applyFill="1" applyBorder="1" applyAlignment="1">
      <alignment vertical="center"/>
    </xf>
    <xf numFmtId="0" fontId="10"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9"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3" borderId="2" xfId="0" applyFill="1" applyBorder="1" applyAlignment="1">
      <alignment horizontal="right" vertical="center" wrapText="1"/>
    </xf>
    <xf numFmtId="0" fontId="0" fillId="3" borderId="3" xfId="0" applyFill="1" applyBorder="1" applyAlignment="1">
      <alignment horizontal="right" vertical="center" wrapText="1"/>
    </xf>
    <xf numFmtId="0" fontId="0" fillId="3" borderId="11" xfId="0" applyFill="1" applyBorder="1" applyAlignment="1">
      <alignment horizontal="right" vertical="center" wrapText="1"/>
    </xf>
    <xf numFmtId="0" fontId="0" fillId="3" borderId="13" xfId="0" applyFill="1" applyBorder="1" applyAlignment="1">
      <alignment horizontal="right" vertical="center" wrapText="1"/>
    </xf>
    <xf numFmtId="0" fontId="0" fillId="3" borderId="0" xfId="0" applyFill="1" applyBorder="1" applyAlignment="1">
      <alignment horizontal="right" vertical="center" wrapText="1"/>
    </xf>
    <xf numFmtId="0" fontId="0" fillId="3" borderId="14" xfId="0"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0" fillId="3" borderId="12" xfId="0" applyFill="1" applyBorder="1" applyAlignment="1">
      <alignment horizontal="right" vertical="center" wrapText="1"/>
    </xf>
    <xf numFmtId="2" fontId="12" fillId="3" borderId="9" xfId="0" applyNumberFormat="1" applyFont="1" applyFill="1" applyBorder="1" applyAlignment="1">
      <alignment horizontal="center" vertical="center"/>
    </xf>
    <xf numFmtId="2" fontId="12" fillId="3" borderId="15" xfId="0" applyNumberFormat="1" applyFont="1" applyFill="1" applyBorder="1" applyAlignment="1">
      <alignment horizontal="center" vertical="center"/>
    </xf>
    <xf numFmtId="2" fontId="12" fillId="3" borderId="8" xfId="0" applyNumberFormat="1" applyFont="1" applyFill="1" applyBorder="1" applyAlignment="1">
      <alignment horizontal="center" vertical="center"/>
    </xf>
    <xf numFmtId="0" fontId="13" fillId="0" borderId="4" xfId="1"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0" xfId="0" applyFont="1" applyFill="1" applyBorder="1" applyAlignment="1">
      <alignment horizontal="center" vertical="center"/>
    </xf>
    <xf numFmtId="0" fontId="0" fillId="5" borderId="2" xfId="0" applyFill="1" applyBorder="1" applyAlignment="1">
      <alignment horizontal="right" vertical="center" wrapText="1"/>
    </xf>
    <xf numFmtId="0" fontId="0" fillId="5" borderId="3" xfId="0" applyFill="1" applyBorder="1" applyAlignment="1">
      <alignment horizontal="right" vertical="center" wrapText="1"/>
    </xf>
    <xf numFmtId="0" fontId="0" fillId="5" borderId="11" xfId="0" applyFill="1" applyBorder="1" applyAlignment="1">
      <alignment horizontal="right" vertical="center" wrapText="1"/>
    </xf>
    <xf numFmtId="0" fontId="0" fillId="5" borderId="13" xfId="0" applyFill="1" applyBorder="1" applyAlignment="1">
      <alignment horizontal="right" vertical="center" wrapText="1"/>
    </xf>
    <xf numFmtId="0" fontId="0" fillId="5" borderId="0" xfId="0" applyFill="1" applyBorder="1" applyAlignment="1">
      <alignment horizontal="right" vertical="center" wrapText="1"/>
    </xf>
    <xf numFmtId="0" fontId="0" fillId="5" borderId="14" xfId="0" applyFill="1" applyBorder="1" applyAlignment="1">
      <alignment horizontal="right" vertical="center" wrapText="1"/>
    </xf>
    <xf numFmtId="0" fontId="0" fillId="5" borderId="4" xfId="0" applyFill="1" applyBorder="1" applyAlignment="1">
      <alignment horizontal="right" vertical="center" wrapText="1"/>
    </xf>
    <xf numFmtId="0" fontId="0" fillId="5" borderId="5" xfId="0" applyFill="1" applyBorder="1" applyAlignment="1">
      <alignment horizontal="right" vertical="center" wrapText="1"/>
    </xf>
    <xf numFmtId="0" fontId="0" fillId="5" borderId="12" xfId="0" applyFill="1" applyBorder="1" applyAlignment="1">
      <alignment horizontal="right" vertical="center" wrapText="1"/>
    </xf>
    <xf numFmtId="2" fontId="12" fillId="5" borderId="9" xfId="0" applyNumberFormat="1" applyFont="1" applyFill="1" applyBorder="1" applyAlignment="1">
      <alignment horizontal="center" vertical="center"/>
    </xf>
    <xf numFmtId="2" fontId="12" fillId="5" borderId="15" xfId="0" applyNumberFormat="1" applyFont="1" applyFill="1" applyBorder="1" applyAlignment="1">
      <alignment horizontal="center" vertical="center"/>
    </xf>
    <xf numFmtId="2" fontId="12" fillId="5" borderId="8" xfId="0" applyNumberFormat="1" applyFont="1"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pplyAlignment="1">
      <alignment horizontal="center"/>
    </xf>
    <xf numFmtId="0" fontId="0" fillId="0" borderId="10" xfId="0" applyBorder="1" applyAlignment="1"/>
    <xf numFmtId="0" fontId="0" fillId="2" borderId="6" xfId="0" applyFill="1" applyBorder="1" applyAlignment="1">
      <alignment horizontal="right" vertical="center"/>
    </xf>
    <xf numFmtId="0" fontId="0" fillId="2" borderId="7" xfId="0" applyFill="1" applyBorder="1" applyAlignment="1">
      <alignment horizontal="right" vertical="center"/>
    </xf>
    <xf numFmtId="0" fontId="0" fillId="0" borderId="7" xfId="0" applyBorder="1" applyAlignment="1"/>
    <xf numFmtId="0" fontId="0" fillId="0" borderId="7" xfId="0" applyBorder="1" applyAlignment="1">
      <alignment vertical="center"/>
    </xf>
    <xf numFmtId="0" fontId="0" fillId="4" borderId="6" xfId="0" applyFill="1" applyBorder="1" applyAlignment="1">
      <alignment horizontal="right" vertical="center"/>
    </xf>
    <xf numFmtId="0" fontId="0" fillId="4" borderId="7" xfId="0" applyFill="1" applyBorder="1" applyAlignment="1">
      <alignment horizontal="right" vertical="center"/>
    </xf>
    <xf numFmtId="0" fontId="0" fillId="4" borderId="7" xfId="0" applyFill="1" applyBorder="1" applyAlignment="1">
      <alignment horizontal="right"/>
    </xf>
    <xf numFmtId="0" fontId="0" fillId="4" borderId="10" xfId="0" applyFill="1" applyBorder="1" applyAlignment="1">
      <alignment horizontal="right"/>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0" borderId="7" xfId="0" applyFont="1" applyBorder="1" applyAlignment="1"/>
    <xf numFmtId="0" fontId="4" fillId="0" borderId="10" xfId="0" applyFont="1" applyBorder="1" applyAlignment="1"/>
    <xf numFmtId="0" fontId="9" fillId="8" borderId="6" xfId="0" applyFont="1" applyFill="1" applyBorder="1" applyAlignment="1">
      <alignment horizontal="center"/>
    </xf>
    <xf numFmtId="0" fontId="9" fillId="0" borderId="7"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18</xdr:col>
      <xdr:colOff>152400</xdr:colOff>
      <xdr:row>13</xdr:row>
      <xdr:rowOff>24288</xdr:rowOff>
    </xdr:to>
    <xdr:pic>
      <xdr:nvPicPr>
        <xdr:cNvPr id="3" name="Imagen 2">
          <a:extLst>
            <a:ext uri="{FF2B5EF4-FFF2-40B4-BE49-F238E27FC236}">
              <a16:creationId xmlns:a16="http://schemas.microsoft.com/office/drawing/2014/main" id="{6FE0A665-34FB-41A6-A13C-B3F38F81E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0" y="678656"/>
          <a:ext cx="10058400" cy="3358038"/>
        </a:xfrm>
        <a:prstGeom prst="rect">
          <a:avLst/>
        </a:prstGeom>
        <a:ln>
          <a:solidFill>
            <a:schemeClr val="tx1">
              <a:lumMod val="95000"/>
              <a:lumOff val="5000"/>
            </a:schemeClr>
          </a:solidFill>
        </a:ln>
      </xdr:spPr>
    </xdr:pic>
    <xdr:clientData/>
  </xdr:twoCellAnchor>
  <xdr:twoCellAnchor editAs="oneCell">
    <xdr:from>
      <xdr:col>4</xdr:col>
      <xdr:colOff>214313</xdr:colOff>
      <xdr:row>13</xdr:row>
      <xdr:rowOff>190500</xdr:rowOff>
    </xdr:from>
    <xdr:to>
      <xdr:col>18</xdr:col>
      <xdr:colOff>140494</xdr:colOff>
      <xdr:row>27</xdr:row>
      <xdr:rowOff>22860</xdr:rowOff>
    </xdr:to>
    <xdr:pic>
      <xdr:nvPicPr>
        <xdr:cNvPr id="5" name="Imagen 4">
          <a:extLst>
            <a:ext uri="{FF2B5EF4-FFF2-40B4-BE49-F238E27FC236}">
              <a16:creationId xmlns:a16="http://schemas.microsoft.com/office/drawing/2014/main" id="{5E173E2F-8318-401A-9A39-96E8BB6F00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65532" y="4202906"/>
          <a:ext cx="10058400" cy="349948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18</xdr:row>
      <xdr:rowOff>167308</xdr:rowOff>
    </xdr:from>
    <xdr:to>
      <xdr:col>20</xdr:col>
      <xdr:colOff>751417</xdr:colOff>
      <xdr:row>35</xdr:row>
      <xdr:rowOff>169334</xdr:rowOff>
    </xdr:to>
    <xdr:pic>
      <xdr:nvPicPr>
        <xdr:cNvPr id="7" name="Imagen 6">
          <a:extLst>
            <a:ext uri="{FF2B5EF4-FFF2-40B4-BE49-F238E27FC236}">
              <a16:creationId xmlns:a16="http://schemas.microsoft.com/office/drawing/2014/main" id="{968C7AE0-C340-45B1-AA44-BBE7B0770B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54583" y="3966725"/>
          <a:ext cx="6085417" cy="3399276"/>
        </a:xfrm>
        <a:prstGeom prst="rect">
          <a:avLst/>
        </a:prstGeom>
        <a:ln w="12700">
          <a:solidFill>
            <a:sysClr val="windowText" lastClr="000000"/>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halweb.uc3m.es/esp/Personal/personas/jmmarin/esp/Bayes/tema5bayes.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05FE-786A-4B68-84D4-4E228A2E54E8}">
  <dimension ref="B2:D20"/>
  <sheetViews>
    <sheetView showGridLines="0" zoomScale="80" zoomScaleNormal="80" workbookViewId="0">
      <selection activeCell="V35" sqref="V35"/>
    </sheetView>
  </sheetViews>
  <sheetFormatPr baseColWidth="10" defaultRowHeight="15" x14ac:dyDescent="0.25"/>
  <cols>
    <col min="3" max="3" width="110.85546875" customWidth="1"/>
    <col min="4" max="4" width="12.5703125" bestFit="1" customWidth="1"/>
    <col min="5" max="5" width="3.42578125" customWidth="1"/>
  </cols>
  <sheetData>
    <row r="2" spans="2:4" ht="23.25" x14ac:dyDescent="0.35">
      <c r="C2" s="1" t="s">
        <v>3</v>
      </c>
    </row>
    <row r="4" spans="2:4" ht="26.25" x14ac:dyDescent="0.25">
      <c r="B4" s="5" t="s">
        <v>5</v>
      </c>
      <c r="C4" s="6" t="s">
        <v>0</v>
      </c>
      <c r="D4" s="16">
        <v>0.25</v>
      </c>
    </row>
    <row r="5" spans="2:4" ht="26.25" x14ac:dyDescent="0.25">
      <c r="B5" s="2"/>
      <c r="C5" s="4"/>
      <c r="D5" s="15"/>
    </row>
    <row r="6" spans="2:4" ht="26.25" x14ac:dyDescent="0.25">
      <c r="B6" s="5" t="s">
        <v>6</v>
      </c>
      <c r="C6" s="6" t="s">
        <v>4</v>
      </c>
      <c r="D6" s="16">
        <f>1-D4</f>
        <v>0.75</v>
      </c>
    </row>
    <row r="7" spans="2:4" ht="26.25" x14ac:dyDescent="0.25">
      <c r="B7" s="2"/>
      <c r="C7" s="4"/>
      <c r="D7" s="15"/>
    </row>
    <row r="8" spans="2:4" ht="26.25" x14ac:dyDescent="0.25">
      <c r="B8" s="5" t="s">
        <v>7</v>
      </c>
      <c r="C8" s="6" t="s">
        <v>1</v>
      </c>
      <c r="D8" s="16">
        <v>0.6</v>
      </c>
    </row>
    <row r="9" spans="2:4" ht="26.25" x14ac:dyDescent="0.25">
      <c r="B9" s="2"/>
      <c r="C9" s="4"/>
      <c r="D9" s="15"/>
    </row>
    <row r="10" spans="2:4" ht="26.25" x14ac:dyDescent="0.25">
      <c r="B10" s="5" t="s">
        <v>8</v>
      </c>
      <c r="C10" s="6" t="s">
        <v>2</v>
      </c>
      <c r="D10" s="16">
        <v>0.31</v>
      </c>
    </row>
    <row r="11" spans="2:4" ht="26.25" x14ac:dyDescent="0.25">
      <c r="B11" s="2"/>
      <c r="C11" s="4"/>
      <c r="D11" s="15"/>
    </row>
    <row r="12" spans="2:4" ht="26.25" x14ac:dyDescent="0.25">
      <c r="B12" s="5" t="s">
        <v>9</v>
      </c>
      <c r="C12" s="6" t="s">
        <v>11</v>
      </c>
      <c r="D12" s="16">
        <f>D4*D8</f>
        <v>0.15</v>
      </c>
    </row>
    <row r="13" spans="2:4" ht="26.25" x14ac:dyDescent="0.25">
      <c r="B13" s="2"/>
      <c r="C13" s="4"/>
      <c r="D13" s="15"/>
    </row>
    <row r="14" spans="2:4" ht="26.25" x14ac:dyDescent="0.25">
      <c r="B14" s="5" t="s">
        <v>10</v>
      </c>
      <c r="C14" s="6" t="s">
        <v>12</v>
      </c>
      <c r="D14" s="16">
        <f>D6*D10</f>
        <v>0.23249999999999998</v>
      </c>
    </row>
    <row r="15" spans="2:4" ht="26.25" x14ac:dyDescent="0.3">
      <c r="B15" s="3"/>
      <c r="C15" s="4"/>
      <c r="D15" s="15"/>
    </row>
    <row r="16" spans="2:4" ht="26.25" x14ac:dyDescent="0.3">
      <c r="B16" s="11"/>
      <c r="C16" s="12" t="s">
        <v>13</v>
      </c>
      <c r="D16" s="20">
        <f>(D8*D4)/((D4*D8)+(D6*D10))</f>
        <v>0.39215686274509809</v>
      </c>
    </row>
    <row r="17" spans="2:4" ht="26.25" x14ac:dyDescent="0.3">
      <c r="B17" s="13"/>
      <c r="C17" s="14" t="s">
        <v>15</v>
      </c>
      <c r="D17" s="17"/>
    </row>
    <row r="18" spans="2:4" ht="26.25" x14ac:dyDescent="0.3">
      <c r="B18" s="3"/>
      <c r="C18" s="4"/>
      <c r="D18" s="15"/>
    </row>
    <row r="19" spans="2:4" ht="26.25" x14ac:dyDescent="0.3">
      <c r="B19" s="7"/>
      <c r="C19" s="8" t="s">
        <v>14</v>
      </c>
      <c r="D19" s="19">
        <f>(D10*D6)/((D10*D6)+(D4*D8))</f>
        <v>0.60784313725490202</v>
      </c>
    </row>
    <row r="20" spans="2:4" ht="26.25" x14ac:dyDescent="0.3">
      <c r="B20" s="9"/>
      <c r="C20" s="10" t="s">
        <v>16</v>
      </c>
      <c r="D20" s="1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CF1B-E567-4CAC-843C-34BDE90C8404}">
  <dimension ref="B2:U38"/>
  <sheetViews>
    <sheetView showGridLines="0" tabSelected="1" zoomScale="90" zoomScaleNormal="90" workbookViewId="0">
      <selection activeCell="L15" sqref="L15"/>
    </sheetView>
  </sheetViews>
  <sheetFormatPr baseColWidth="10" defaultRowHeight="15" x14ac:dyDescent="0.25"/>
  <cols>
    <col min="1" max="1" width="3.140625" customWidth="1"/>
    <col min="12" max="12" width="15.7109375" customWidth="1"/>
    <col min="13" max="13" width="3.7109375" customWidth="1"/>
  </cols>
  <sheetData>
    <row r="2" spans="2:21" ht="26.25" x14ac:dyDescent="0.4">
      <c r="B2" s="101" t="s">
        <v>17</v>
      </c>
      <c r="C2" s="102"/>
      <c r="D2" s="102"/>
      <c r="E2" s="102"/>
      <c r="F2" s="102"/>
      <c r="G2" s="102"/>
      <c r="H2" s="102"/>
      <c r="I2" s="102"/>
      <c r="J2" s="103"/>
      <c r="K2" s="103"/>
      <c r="L2" s="104"/>
      <c r="N2" s="88" t="s">
        <v>34</v>
      </c>
      <c r="O2" s="89"/>
      <c r="P2" s="89"/>
      <c r="Q2" s="89"/>
      <c r="R2" s="89"/>
      <c r="S2" s="89"/>
      <c r="T2" s="89"/>
      <c r="U2" s="90"/>
    </row>
    <row r="3" spans="2:21" x14ac:dyDescent="0.25">
      <c r="N3" s="91"/>
      <c r="O3" s="92"/>
      <c r="P3" s="92"/>
      <c r="Q3" s="92"/>
      <c r="R3" s="92"/>
      <c r="S3" s="92"/>
      <c r="T3" s="92"/>
      <c r="U3" s="93"/>
    </row>
    <row r="4" spans="2:21" x14ac:dyDescent="0.25">
      <c r="B4" s="105" t="s">
        <v>18</v>
      </c>
      <c r="C4" s="106"/>
      <c r="D4" s="106"/>
      <c r="E4" s="106"/>
      <c r="F4" s="106"/>
      <c r="G4" s="106"/>
      <c r="H4" s="106"/>
      <c r="I4" s="106"/>
      <c r="J4" s="82"/>
      <c r="K4" s="82"/>
      <c r="L4" s="79"/>
      <c r="N4" s="91"/>
      <c r="O4" s="92"/>
      <c r="P4" s="92"/>
      <c r="Q4" s="92"/>
      <c r="R4" s="92"/>
      <c r="S4" s="92"/>
      <c r="T4" s="92"/>
      <c r="U4" s="93"/>
    </row>
    <row r="5" spans="2:21" x14ac:dyDescent="0.25">
      <c r="N5" s="91"/>
      <c r="O5" s="92"/>
      <c r="P5" s="92"/>
      <c r="Q5" s="92"/>
      <c r="R5" s="92"/>
      <c r="S5" s="92"/>
      <c r="T5" s="92"/>
      <c r="U5" s="93"/>
    </row>
    <row r="6" spans="2:21" x14ac:dyDescent="0.25">
      <c r="B6" s="76" t="s">
        <v>28</v>
      </c>
      <c r="C6" s="77"/>
      <c r="D6" s="77"/>
      <c r="E6" s="77"/>
      <c r="F6" s="77"/>
      <c r="G6" s="77"/>
      <c r="H6" s="77"/>
      <c r="I6" s="77"/>
      <c r="J6" s="78"/>
      <c r="K6" s="78"/>
      <c r="L6" s="79"/>
      <c r="N6" s="91"/>
      <c r="O6" s="92"/>
      <c r="P6" s="92"/>
      <c r="Q6" s="92"/>
      <c r="R6" s="92"/>
      <c r="S6" s="92"/>
      <c r="T6" s="92"/>
      <c r="U6" s="93"/>
    </row>
    <row r="7" spans="2:21" x14ac:dyDescent="0.25">
      <c r="N7" s="91"/>
      <c r="O7" s="92"/>
      <c r="P7" s="92"/>
      <c r="Q7" s="92"/>
      <c r="R7" s="92"/>
      <c r="S7" s="92"/>
      <c r="T7" s="92"/>
      <c r="U7" s="93"/>
    </row>
    <row r="8" spans="2:21" ht="18.75" x14ac:dyDescent="0.25">
      <c r="B8" s="80" t="s">
        <v>31</v>
      </c>
      <c r="C8" s="81"/>
      <c r="D8" s="81"/>
      <c r="E8" s="81"/>
      <c r="F8" s="81"/>
      <c r="G8" s="81"/>
      <c r="H8" s="81"/>
      <c r="I8" s="81"/>
      <c r="J8" s="82"/>
      <c r="K8" s="79"/>
      <c r="L8" s="21">
        <v>50</v>
      </c>
      <c r="N8" s="91"/>
      <c r="O8" s="92"/>
      <c r="P8" s="92"/>
      <c r="Q8" s="92"/>
      <c r="R8" s="92"/>
      <c r="S8" s="92"/>
      <c r="T8" s="92"/>
      <c r="U8" s="93"/>
    </row>
    <row r="9" spans="2:21" x14ac:dyDescent="0.25">
      <c r="N9" s="91"/>
      <c r="O9" s="92"/>
      <c r="P9" s="92"/>
      <c r="Q9" s="92"/>
      <c r="R9" s="92"/>
      <c r="S9" s="92"/>
      <c r="T9" s="92"/>
      <c r="U9" s="93"/>
    </row>
    <row r="10" spans="2:21" ht="18.75" x14ac:dyDescent="0.25">
      <c r="B10" s="80" t="s">
        <v>24</v>
      </c>
      <c r="C10" s="81"/>
      <c r="D10" s="81"/>
      <c r="E10" s="81"/>
      <c r="F10" s="81"/>
      <c r="G10" s="81"/>
      <c r="H10" s="81"/>
      <c r="I10" s="81"/>
      <c r="J10" s="83"/>
      <c r="K10" s="83"/>
      <c r="L10" s="22">
        <f>100-L8</f>
        <v>50</v>
      </c>
      <c r="N10" s="91"/>
      <c r="O10" s="92"/>
      <c r="P10" s="92"/>
      <c r="Q10" s="92"/>
      <c r="R10" s="92"/>
      <c r="S10" s="92"/>
      <c r="T10" s="92"/>
      <c r="U10" s="93"/>
    </row>
    <row r="11" spans="2:21" x14ac:dyDescent="0.25">
      <c r="N11" s="91"/>
      <c r="O11" s="92"/>
      <c r="P11" s="92"/>
      <c r="Q11" s="92"/>
      <c r="R11" s="92"/>
      <c r="S11" s="92"/>
      <c r="T11" s="92"/>
      <c r="U11" s="93"/>
    </row>
    <row r="12" spans="2:21" ht="15" customHeight="1" x14ac:dyDescent="0.25">
      <c r="B12" s="84" t="s">
        <v>32</v>
      </c>
      <c r="C12" s="85"/>
      <c r="D12" s="85"/>
      <c r="E12" s="85"/>
      <c r="F12" s="85"/>
      <c r="G12" s="85"/>
      <c r="H12" s="85"/>
      <c r="I12" s="85"/>
      <c r="J12" s="86"/>
      <c r="K12" s="87"/>
      <c r="L12" s="21">
        <v>90</v>
      </c>
      <c r="N12" s="91"/>
      <c r="O12" s="92"/>
      <c r="P12" s="92"/>
      <c r="Q12" s="92"/>
      <c r="R12" s="92"/>
      <c r="S12" s="92"/>
      <c r="T12" s="92"/>
      <c r="U12" s="93"/>
    </row>
    <row r="13" spans="2:21" x14ac:dyDescent="0.25">
      <c r="N13" s="91"/>
      <c r="O13" s="92"/>
      <c r="P13" s="92"/>
      <c r="Q13" s="92"/>
      <c r="R13" s="92"/>
      <c r="S13" s="92"/>
      <c r="T13" s="92"/>
      <c r="U13" s="93"/>
    </row>
    <row r="14" spans="2:21" ht="18.75" x14ac:dyDescent="0.25">
      <c r="B14" s="84" t="s">
        <v>19</v>
      </c>
      <c r="C14" s="85"/>
      <c r="D14" s="85"/>
      <c r="E14" s="85"/>
      <c r="F14" s="85"/>
      <c r="G14" s="85"/>
      <c r="H14" s="85"/>
      <c r="I14" s="85"/>
      <c r="J14" s="86"/>
      <c r="K14" s="87"/>
      <c r="L14" s="21">
        <v>10</v>
      </c>
      <c r="N14" s="91"/>
      <c r="O14" s="92"/>
      <c r="P14" s="92"/>
      <c r="Q14" s="92"/>
      <c r="R14" s="92"/>
      <c r="S14" s="92"/>
      <c r="T14" s="92"/>
      <c r="U14" s="93"/>
    </row>
    <row r="15" spans="2:21" x14ac:dyDescent="0.25">
      <c r="N15" s="91"/>
      <c r="O15" s="92"/>
      <c r="P15" s="92"/>
      <c r="Q15" s="92"/>
      <c r="R15" s="92"/>
      <c r="S15" s="92"/>
      <c r="T15" s="92"/>
      <c r="U15" s="93"/>
    </row>
    <row r="16" spans="2:21" ht="15.75" x14ac:dyDescent="0.25">
      <c r="B16" s="97" t="s">
        <v>20</v>
      </c>
      <c r="C16" s="98"/>
      <c r="D16" s="98"/>
      <c r="E16" s="98"/>
      <c r="F16" s="98"/>
      <c r="G16" s="98"/>
      <c r="H16" s="98"/>
      <c r="I16" s="98"/>
      <c r="J16" s="99"/>
      <c r="K16" s="99"/>
      <c r="L16" s="100"/>
      <c r="N16" s="91"/>
      <c r="O16" s="92"/>
      <c r="P16" s="92"/>
      <c r="Q16" s="92"/>
      <c r="R16" s="92"/>
      <c r="S16" s="92"/>
      <c r="T16" s="92"/>
      <c r="U16" s="93"/>
    </row>
    <row r="17" spans="2:21" x14ac:dyDescent="0.25">
      <c r="N17" s="91"/>
      <c r="O17" s="92"/>
      <c r="P17" s="92"/>
      <c r="Q17" s="92"/>
      <c r="R17" s="92"/>
      <c r="S17" s="92"/>
      <c r="T17" s="92"/>
      <c r="U17" s="93"/>
    </row>
    <row r="18" spans="2:21" x14ac:dyDescent="0.25">
      <c r="B18" s="26" t="s">
        <v>29</v>
      </c>
      <c r="C18" s="27"/>
      <c r="D18" s="27"/>
      <c r="E18" s="27"/>
      <c r="F18" s="27"/>
      <c r="G18" s="27"/>
      <c r="H18" s="27"/>
      <c r="I18" s="27"/>
      <c r="J18" s="27"/>
      <c r="K18" s="27"/>
      <c r="L18" s="28"/>
      <c r="N18" s="94"/>
      <c r="O18" s="95"/>
      <c r="P18" s="95"/>
      <c r="Q18" s="95"/>
      <c r="R18" s="95"/>
      <c r="S18" s="95"/>
      <c r="T18" s="95"/>
      <c r="U18" s="96"/>
    </row>
    <row r="19" spans="2:21" x14ac:dyDescent="0.25">
      <c r="B19" s="29"/>
      <c r="C19" s="30"/>
      <c r="D19" s="30"/>
      <c r="E19" s="30"/>
      <c r="F19" s="30"/>
      <c r="G19" s="30"/>
      <c r="H19" s="30"/>
      <c r="I19" s="30"/>
      <c r="J19" s="30"/>
      <c r="K19" s="30"/>
      <c r="L19" s="31"/>
    </row>
    <row r="21" spans="2:21" x14ac:dyDescent="0.25">
      <c r="B21" s="32" t="s">
        <v>21</v>
      </c>
      <c r="C21" s="33"/>
      <c r="D21" s="33"/>
      <c r="E21" s="33"/>
      <c r="F21" s="33"/>
      <c r="G21" s="33"/>
      <c r="H21" s="33"/>
      <c r="I21" s="33"/>
      <c r="J21" s="34"/>
      <c r="K21" s="34"/>
      <c r="L21" s="35"/>
    </row>
    <row r="23" spans="2:21" x14ac:dyDescent="0.25">
      <c r="B23" s="36" t="s">
        <v>30</v>
      </c>
      <c r="C23" s="37"/>
      <c r="D23" s="37"/>
      <c r="E23" s="37"/>
      <c r="F23" s="37"/>
      <c r="G23" s="37"/>
      <c r="H23" s="37"/>
      <c r="I23" s="37"/>
      <c r="J23" s="37"/>
      <c r="K23" s="38"/>
      <c r="L23" s="45">
        <f>(L8/100)*(L12/100)/(L14/100)</f>
        <v>4.5</v>
      </c>
    </row>
    <row r="24" spans="2:21" x14ac:dyDescent="0.25">
      <c r="B24" s="39"/>
      <c r="C24" s="40"/>
      <c r="D24" s="40"/>
      <c r="E24" s="40"/>
      <c r="F24" s="40"/>
      <c r="G24" s="40"/>
      <c r="H24" s="40"/>
      <c r="I24" s="40"/>
      <c r="J24" s="40"/>
      <c r="K24" s="41"/>
      <c r="L24" s="46"/>
    </row>
    <row r="25" spans="2:21" x14ac:dyDescent="0.25">
      <c r="B25" s="42"/>
      <c r="C25" s="43"/>
      <c r="D25" s="43"/>
      <c r="E25" s="43"/>
      <c r="F25" s="43"/>
      <c r="G25" s="43"/>
      <c r="H25" s="43"/>
      <c r="I25" s="43"/>
      <c r="J25" s="43"/>
      <c r="K25" s="44"/>
      <c r="L25" s="47"/>
    </row>
    <row r="27" spans="2:21" ht="26.25" x14ac:dyDescent="0.25">
      <c r="B27" s="23" t="s">
        <v>23</v>
      </c>
      <c r="C27" s="24"/>
      <c r="D27" s="24"/>
      <c r="E27" s="24"/>
      <c r="F27" s="24"/>
      <c r="G27" s="24"/>
      <c r="H27" s="24"/>
      <c r="I27" s="24"/>
      <c r="J27" s="24"/>
      <c r="K27" s="24"/>
      <c r="L27" s="25"/>
    </row>
    <row r="29" spans="2:21" ht="15.75" x14ac:dyDescent="0.25">
      <c r="B29" s="51" t="s">
        <v>22</v>
      </c>
      <c r="C29" s="52"/>
      <c r="D29" s="52"/>
      <c r="E29" s="52"/>
      <c r="F29" s="52"/>
      <c r="G29" s="52"/>
      <c r="H29" s="52"/>
      <c r="I29" s="52"/>
      <c r="J29" s="52"/>
      <c r="K29" s="52"/>
      <c r="L29" s="53"/>
    </row>
    <row r="31" spans="2:21" x14ac:dyDescent="0.25">
      <c r="B31" s="66" t="s">
        <v>26</v>
      </c>
      <c r="C31" s="67"/>
      <c r="D31" s="67"/>
      <c r="E31" s="67"/>
      <c r="F31" s="67"/>
      <c r="G31" s="67"/>
      <c r="H31" s="67"/>
      <c r="I31" s="67"/>
      <c r="J31" s="67"/>
      <c r="K31" s="67"/>
      <c r="L31" s="68"/>
    </row>
    <row r="32" spans="2:21" x14ac:dyDescent="0.25">
      <c r="B32" s="69"/>
      <c r="C32" s="70"/>
      <c r="D32" s="70"/>
      <c r="E32" s="70"/>
      <c r="F32" s="70"/>
      <c r="G32" s="70"/>
      <c r="H32" s="70"/>
      <c r="I32" s="70"/>
      <c r="J32" s="70"/>
      <c r="K32" s="70"/>
      <c r="L32" s="71"/>
    </row>
    <row r="34" spans="2:21" x14ac:dyDescent="0.25">
      <c r="B34" s="72" t="s">
        <v>27</v>
      </c>
      <c r="C34" s="73"/>
      <c r="D34" s="73"/>
      <c r="E34" s="73"/>
      <c r="F34" s="73"/>
      <c r="G34" s="73"/>
      <c r="H34" s="73"/>
      <c r="I34" s="73"/>
      <c r="J34" s="74"/>
      <c r="K34" s="74"/>
      <c r="L34" s="75"/>
    </row>
    <row r="36" spans="2:21" x14ac:dyDescent="0.25">
      <c r="B36" s="54" t="s">
        <v>33</v>
      </c>
      <c r="C36" s="55"/>
      <c r="D36" s="55"/>
      <c r="E36" s="55"/>
      <c r="F36" s="55"/>
      <c r="G36" s="55"/>
      <c r="H36" s="55"/>
      <c r="I36" s="55"/>
      <c r="J36" s="55"/>
      <c r="K36" s="56"/>
      <c r="L36" s="63">
        <f>(L10/100)*(100-L14)/(100-(L12))</f>
        <v>4.5</v>
      </c>
    </row>
    <row r="37" spans="2:21" x14ac:dyDescent="0.25">
      <c r="B37" s="57"/>
      <c r="C37" s="58"/>
      <c r="D37" s="58"/>
      <c r="E37" s="58"/>
      <c r="F37" s="58"/>
      <c r="G37" s="58"/>
      <c r="H37" s="58"/>
      <c r="I37" s="58"/>
      <c r="J37" s="58"/>
      <c r="K37" s="59"/>
      <c r="L37" s="64"/>
      <c r="N37" s="48" t="s">
        <v>25</v>
      </c>
      <c r="O37" s="49"/>
      <c r="P37" s="49"/>
      <c r="Q37" s="49"/>
      <c r="R37" s="49"/>
      <c r="S37" s="49"/>
      <c r="T37" s="49"/>
      <c r="U37" s="50"/>
    </row>
    <row r="38" spans="2:21" x14ac:dyDescent="0.25">
      <c r="B38" s="60"/>
      <c r="C38" s="61"/>
      <c r="D38" s="61"/>
      <c r="E38" s="61"/>
      <c r="F38" s="61"/>
      <c r="G38" s="61"/>
      <c r="H38" s="61"/>
      <c r="I38" s="61"/>
      <c r="J38" s="61"/>
      <c r="K38" s="62"/>
      <c r="L38" s="65"/>
    </row>
  </sheetData>
  <mergeCells count="20">
    <mergeCell ref="B6:L6"/>
    <mergeCell ref="B8:K8"/>
    <mergeCell ref="B10:K10"/>
    <mergeCell ref="B12:K12"/>
    <mergeCell ref="N2:U18"/>
    <mergeCell ref="B14:K14"/>
    <mergeCell ref="B16:L16"/>
    <mergeCell ref="B2:L2"/>
    <mergeCell ref="B4:L4"/>
    <mergeCell ref="N37:U37"/>
    <mergeCell ref="B29:L29"/>
    <mergeCell ref="B36:K38"/>
    <mergeCell ref="L36:L38"/>
    <mergeCell ref="B31:L32"/>
    <mergeCell ref="B34:L34"/>
    <mergeCell ref="B27:L27"/>
    <mergeCell ref="B18:L19"/>
    <mergeCell ref="B21:L21"/>
    <mergeCell ref="B23:K25"/>
    <mergeCell ref="L23:L25"/>
  </mergeCells>
  <hyperlinks>
    <hyperlink ref="N37" r:id="rId1" xr:uid="{4F1CC090-6AA2-4186-81FD-7466BAAFC8FD}"/>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BAYES</vt:lpstr>
      <vt:lpstr>FACTOR DE BAYES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Arango Escobar</dc:creator>
  <cp:lastModifiedBy>Juan José Arango Escobar</cp:lastModifiedBy>
  <dcterms:created xsi:type="dcterms:W3CDTF">2019-09-27T23:08:22Z</dcterms:created>
  <dcterms:modified xsi:type="dcterms:W3CDTF">2019-12-27T03:09:08Z</dcterms:modified>
</cp:coreProperties>
</file>